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544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D42" i="1" l="1"/>
  <c r="G43" i="1"/>
  <c r="G44" i="1" s="1"/>
  <c r="G42" i="1"/>
  <c r="F43" i="1"/>
  <c r="F44" i="1" s="1"/>
  <c r="F42" i="1"/>
  <c r="E43" i="1"/>
  <c r="E44" i="1" s="1"/>
  <c r="E42" i="1"/>
  <c r="G38" i="1"/>
  <c r="G39" i="1" s="1"/>
  <c r="G37" i="1"/>
  <c r="F38" i="1"/>
  <c r="F39" i="1" s="1"/>
  <c r="F37" i="1"/>
  <c r="E38" i="1"/>
  <c r="E39" i="1" s="1"/>
  <c r="E37" i="1"/>
  <c r="G35" i="1"/>
  <c r="G34" i="1"/>
  <c r="G33" i="1"/>
  <c r="G32" i="1"/>
  <c r="G31" i="1"/>
  <c r="G30" i="1"/>
  <c r="F35" i="1"/>
  <c r="F34" i="1"/>
  <c r="F33" i="1"/>
  <c r="F32" i="1"/>
  <c r="F31" i="1"/>
  <c r="F30" i="1"/>
  <c r="E35" i="1"/>
  <c r="E34" i="1"/>
  <c r="E33" i="1"/>
  <c r="E32" i="1"/>
  <c r="E31" i="1"/>
  <c r="E30" i="1"/>
  <c r="D43" i="1"/>
  <c r="C43" i="1"/>
  <c r="C44" i="1" s="1"/>
  <c r="C42" i="1"/>
  <c r="D38" i="1"/>
  <c r="D39" i="1" s="1"/>
  <c r="D37" i="1"/>
  <c r="C38" i="1"/>
  <c r="C39" i="1" s="1"/>
  <c r="C37" i="1"/>
  <c r="B44" i="1"/>
  <c r="B43" i="1"/>
  <c r="B42" i="1"/>
  <c r="B39" i="1"/>
  <c r="B38" i="1"/>
  <c r="B37" i="1"/>
  <c r="G24" i="1"/>
  <c r="G25" i="1" s="1"/>
  <c r="G23" i="1"/>
  <c r="F24" i="1"/>
  <c r="F25" i="1" s="1"/>
  <c r="F23" i="1"/>
  <c r="E24" i="1"/>
  <c r="E25" i="1" s="1"/>
  <c r="E23" i="1"/>
  <c r="G19" i="1"/>
  <c r="G18" i="1"/>
  <c r="G17" i="1"/>
  <c r="G16" i="1"/>
  <c r="G15" i="1"/>
  <c r="G14" i="1"/>
  <c r="F19" i="1"/>
  <c r="F18" i="1"/>
  <c r="F17" i="1"/>
  <c r="F16" i="1"/>
  <c r="F15" i="1"/>
  <c r="F14" i="1"/>
  <c r="E19" i="1"/>
  <c r="E18" i="1"/>
  <c r="E17" i="1"/>
  <c r="E16" i="1"/>
  <c r="E15" i="1"/>
  <c r="E14" i="1"/>
  <c r="D25" i="1"/>
  <c r="C25" i="1"/>
  <c r="B25" i="1"/>
  <c r="D24" i="1"/>
  <c r="C24" i="1"/>
  <c r="B24" i="1"/>
  <c r="D23" i="1"/>
  <c r="C23" i="1"/>
  <c r="B23" i="1"/>
  <c r="D44" i="1" l="1"/>
</calcChain>
</file>

<file path=xl/sharedStrings.xml><?xml version="1.0" encoding="utf-8"?>
<sst xmlns="http://schemas.openxmlformats.org/spreadsheetml/2006/main" count="43" uniqueCount="33">
  <si>
    <t>Mouse Cecum Analysis</t>
  </si>
  <si>
    <t>Date</t>
  </si>
  <si>
    <t>Operator</t>
  </si>
  <si>
    <t>Douglas Martins</t>
  </si>
  <si>
    <t>Contact</t>
  </si>
  <si>
    <t>dkm18@psu.edu</t>
  </si>
  <si>
    <t>Experimental Setup:</t>
  </si>
  <si>
    <t>100.4 mg of mouse cecum was derivatized according to Zheng et al., Metabolomics, 2013</t>
  </si>
  <si>
    <t>Sample was analyzed using GCMS, method "SPLITSCFA1.M"</t>
  </si>
  <si>
    <t>Peak Area</t>
  </si>
  <si>
    <t>propyl acetate</t>
  </si>
  <si>
    <t>propyl propanoate</t>
  </si>
  <si>
    <t>propyl butanoate</t>
  </si>
  <si>
    <t>_02</t>
  </si>
  <si>
    <t>_04</t>
  </si>
  <si>
    <t>_06</t>
  </si>
  <si>
    <t>_08</t>
  </si>
  <si>
    <t>_10</t>
  </si>
  <si>
    <t>_12</t>
  </si>
  <si>
    <t>Run*</t>
  </si>
  <si>
    <t>*Run numbers correspond to the filenames</t>
  </si>
  <si>
    <t>Average</t>
  </si>
  <si>
    <t>Stdev</t>
  </si>
  <si>
    <t>RSD</t>
  </si>
  <si>
    <t>Normalized Peak Area</t>
  </si>
  <si>
    <t>Manual Integration</t>
  </si>
  <si>
    <t>Propyl Acetate</t>
  </si>
  <si>
    <t>AVERAGE</t>
  </si>
  <si>
    <t>STDEV</t>
  </si>
  <si>
    <t>If _02 is outlier</t>
  </si>
  <si>
    <t>Propyl Propanoate</t>
  </si>
  <si>
    <t>Propyl Butanoate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</si>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</sst>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5" fontId="0" fillId="0" borderId="0" xfId="0" applyNumberFormat="1"/>
    <xf numFmtId="0" fontId="1" fillId="0" borderId="0" xfId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km18@p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abSelected="1" topLeftCell="A58" workbookViewId="0">
      <selection activeCell="C45" sqref="C45"/>
    </sheetView>
  </sheetViews>
  <sheetFormatPr defaultRowHeight="15" x14ac:dyDescent="0.25"/>
  <cols>
    <col min="2" max="2" width="13.85546875" bestFit="1" customWidth="1"/>
    <col min="3" max="3" width="17.7109375" bestFit="1" customWidth="1"/>
    <col min="4" max="4" width="16.42578125" bestFit="1" customWidth="1"/>
    <col min="5" max="5" width="13.85546875" bestFit="1" customWidth="1"/>
    <col min="6" max="6" width="17.7109375" bestFit="1" customWidth="1"/>
    <col min="7" max="7" width="16.42578125" bestFit="1" customWidth="1"/>
  </cols>
  <sheetData>
    <row r="3" spans="1:7" x14ac:dyDescent="0.25">
      <c r="A3" t="s">
        <v>0</v>
      </c>
    </row>
    <row r="4" spans="1:7" x14ac:dyDescent="0.25">
      <c r="A4" t="s">
        <v>1</v>
      </c>
      <c r="B4" s="1">
        <v>41488</v>
      </c>
    </row>
    <row r="5" spans="1:7" x14ac:dyDescent="0.25">
      <c r="A5" t="s">
        <v>2</v>
      </c>
      <c r="B5" t="s">
        <v>3</v>
      </c>
    </row>
    <row r="6" spans="1:7" x14ac:dyDescent="0.25">
      <c r="A6" t="s">
        <v>4</v>
      </c>
      <c r="B6" s="2" t="s">
        <v>5</v>
      </c>
    </row>
    <row r="8" spans="1:7" x14ac:dyDescent="0.25">
      <c r="A8" t="s">
        <v>6</v>
      </c>
    </row>
    <row r="9" spans="1:7" x14ac:dyDescent="0.25">
      <c r="A9" t="s">
        <v>7</v>
      </c>
    </row>
    <row r="10" spans="1:7" x14ac:dyDescent="0.25">
      <c r="A10" t="s">
        <v>8</v>
      </c>
    </row>
    <row r="12" spans="1:7" x14ac:dyDescent="0.25">
      <c r="B12" s="3" t="s">
        <v>9</v>
      </c>
      <c r="C12" s="3"/>
      <c r="D12" s="3"/>
      <c r="E12" s="3" t="s">
        <v>24</v>
      </c>
      <c r="F12" s="3"/>
      <c r="G12" s="3"/>
    </row>
    <row r="13" spans="1:7" x14ac:dyDescent="0.25">
      <c r="A13" t="s">
        <v>19</v>
      </c>
      <c r="B13" t="s">
        <v>10</v>
      </c>
      <c r="C13" t="s">
        <v>11</v>
      </c>
      <c r="D13" t="s">
        <v>12</v>
      </c>
      <c r="E13" t="s">
        <v>10</v>
      </c>
      <c r="F13" t="s">
        <v>11</v>
      </c>
      <c r="G13" t="s">
        <v>12</v>
      </c>
    </row>
    <row r="14" spans="1:7" x14ac:dyDescent="0.25">
      <c r="A14" t="s">
        <v>13</v>
      </c>
      <c r="B14">
        <v>1082595</v>
      </c>
      <c r="C14">
        <v>293460</v>
      </c>
      <c r="D14">
        <v>738891</v>
      </c>
      <c r="E14">
        <f t="shared" ref="E14:E19" si="0">B14/D14</f>
        <v>1.4651619792364503</v>
      </c>
      <c r="F14">
        <f t="shared" ref="F14:F19" si="1">C14/B14</f>
        <v>0.27107089908968729</v>
      </c>
      <c r="G14">
        <f t="shared" ref="G14:G19" si="2">D14/B14</f>
        <v>0.68251839330497555</v>
      </c>
    </row>
    <row r="15" spans="1:7" x14ac:dyDescent="0.25">
      <c r="A15" t="s">
        <v>14</v>
      </c>
      <c r="B15">
        <v>822145</v>
      </c>
      <c r="C15">
        <v>194645</v>
      </c>
      <c r="D15">
        <v>523448</v>
      </c>
      <c r="E15">
        <f t="shared" si="0"/>
        <v>1.5706335681863337</v>
      </c>
      <c r="F15">
        <f t="shared" si="1"/>
        <v>0.23675264095749532</v>
      </c>
      <c r="G15">
        <f t="shared" si="2"/>
        <v>0.63668574278259915</v>
      </c>
    </row>
    <row r="16" spans="1:7" x14ac:dyDescent="0.25">
      <c r="A16" t="s">
        <v>15</v>
      </c>
      <c r="B16">
        <v>781638</v>
      </c>
      <c r="C16">
        <v>204133</v>
      </c>
      <c r="D16">
        <v>535844</v>
      </c>
      <c r="E16">
        <f t="shared" si="0"/>
        <v>1.4587043990415121</v>
      </c>
      <c r="F16">
        <f t="shared" si="1"/>
        <v>0.26116053723078969</v>
      </c>
      <c r="G16">
        <f t="shared" si="2"/>
        <v>0.68553985348716417</v>
      </c>
    </row>
    <row r="17" spans="1:7" x14ac:dyDescent="0.25">
      <c r="A17" t="s">
        <v>16</v>
      </c>
      <c r="B17">
        <v>722936</v>
      </c>
      <c r="C17">
        <v>195295</v>
      </c>
      <c r="D17">
        <v>519799</v>
      </c>
      <c r="E17">
        <f t="shared" si="0"/>
        <v>1.3907991358198073</v>
      </c>
      <c r="F17">
        <f t="shared" si="1"/>
        <v>0.27014147863711313</v>
      </c>
      <c r="G17">
        <f t="shared" si="2"/>
        <v>0.71901108811845027</v>
      </c>
    </row>
    <row r="18" spans="1:7" x14ac:dyDescent="0.25">
      <c r="A18" t="s">
        <v>17</v>
      </c>
      <c r="B18">
        <v>882443</v>
      </c>
      <c r="C18">
        <v>213140</v>
      </c>
      <c r="D18">
        <v>529771</v>
      </c>
      <c r="E18">
        <f t="shared" si="0"/>
        <v>1.665706503375987</v>
      </c>
      <c r="F18">
        <f t="shared" si="1"/>
        <v>0.24153401409496136</v>
      </c>
      <c r="G18">
        <f t="shared" si="2"/>
        <v>0.60034585803275675</v>
      </c>
    </row>
    <row r="19" spans="1:7" x14ac:dyDescent="0.25">
      <c r="A19" t="s">
        <v>18</v>
      </c>
      <c r="B19">
        <v>861807</v>
      </c>
      <c r="C19">
        <v>214388</v>
      </c>
      <c r="D19">
        <v>530839</v>
      </c>
      <c r="E19">
        <f t="shared" si="0"/>
        <v>1.6234809424326397</v>
      </c>
      <c r="F19">
        <f t="shared" si="1"/>
        <v>0.24876567491329266</v>
      </c>
      <c r="G19">
        <f t="shared" si="2"/>
        <v>0.61596041805183754</v>
      </c>
    </row>
    <row r="21" spans="1:7" x14ac:dyDescent="0.25">
      <c r="A21" t="s">
        <v>20</v>
      </c>
    </row>
    <row r="23" spans="1:7" x14ac:dyDescent="0.25">
      <c r="A23" t="s">
        <v>21</v>
      </c>
      <c r="B23">
        <f t="shared" ref="B23:G23" si="3">AVERAGE(B14:B19)</f>
        <v>858927.33333333337</v>
      </c>
      <c r="C23">
        <f t="shared" si="3"/>
        <v>219176.83333333334</v>
      </c>
      <c r="D23">
        <f t="shared" si="3"/>
        <v>563098.66666666663</v>
      </c>
      <c r="E23">
        <f t="shared" si="3"/>
        <v>1.5290810880154551</v>
      </c>
      <c r="F23">
        <f t="shared" si="3"/>
        <v>0.25490420748722326</v>
      </c>
      <c r="G23">
        <f t="shared" si="3"/>
        <v>0.65667689229629722</v>
      </c>
    </row>
    <row r="24" spans="1:7" x14ac:dyDescent="0.25">
      <c r="A24" t="s">
        <v>22</v>
      </c>
      <c r="B24">
        <f t="shared" ref="B24:G24" si="4">STDEV(B14:B19)</f>
        <v>123619.35771175403</v>
      </c>
      <c r="C24">
        <f t="shared" si="4"/>
        <v>37351.93398696596</v>
      </c>
      <c r="D24">
        <f t="shared" si="4"/>
        <v>86306.682560892412</v>
      </c>
      <c r="E24">
        <f t="shared" si="4"/>
        <v>0.10720529312105029</v>
      </c>
      <c r="F24">
        <f t="shared" si="4"/>
        <v>1.4687416602762458E-2</v>
      </c>
      <c r="G24">
        <f t="shared" si="4"/>
        <v>4.6080513076267898E-2</v>
      </c>
    </row>
    <row r="25" spans="1:7" x14ac:dyDescent="0.25">
      <c r="A25" t="s">
        <v>23</v>
      </c>
      <c r="B25">
        <f t="shared" ref="B25:G25" si="5">(B24/B23)*100</f>
        <v>14.392295240158543</v>
      </c>
      <c r="C25">
        <f t="shared" si="5"/>
        <v>17.041916984976037</v>
      </c>
      <c r="D25">
        <f t="shared" si="5"/>
        <v>15.327097659775271</v>
      </c>
      <c r="E25">
        <f t="shared" si="5"/>
        <v>7.0110927380698023</v>
      </c>
      <c r="F25">
        <f t="shared" si="5"/>
        <v>5.7619357277571206</v>
      </c>
      <c r="G25">
        <f t="shared" si="5"/>
        <v>7.0172277442459547</v>
      </c>
    </row>
    <row r="27" spans="1:7" x14ac:dyDescent="0.25">
      <c r="A27" t="s">
        <v>25</v>
      </c>
    </row>
    <row r="28" spans="1:7" x14ac:dyDescent="0.25">
      <c r="F28" t="s">
        <v>32</v>
      </c>
    </row>
    <row r="29" spans="1:7" x14ac:dyDescent="0.25">
      <c r="B29" t="s">
        <v>26</v>
      </c>
      <c r="C29" t="s">
        <v>30</v>
      </c>
      <c r="D29" t="s">
        <v>31</v>
      </c>
      <c r="E29" t="s">
        <v>26</v>
      </c>
      <c r="F29" t="s">
        <v>30</v>
      </c>
      <c r="G29" t="s">
        <v>31</v>
      </c>
    </row>
    <row r="30" spans="1:7" x14ac:dyDescent="0.25">
      <c r="B30">
        <v>848326</v>
      </c>
      <c r="C30">
        <v>2658611</v>
      </c>
      <c r="D30">
        <v>7260059</v>
      </c>
      <c r="E30">
        <f t="shared" ref="E30:E35" si="6">B30/D30</f>
        <v>0.11684836170064182</v>
      </c>
      <c r="F30">
        <f t="shared" ref="F30:F35" si="7">C30/B30</f>
        <v>3.1339496844373507</v>
      </c>
      <c r="G30">
        <f t="shared" ref="G30:G35" si="8">D30/B30</f>
        <v>8.5581003057786749</v>
      </c>
    </row>
    <row r="31" spans="1:7" x14ac:dyDescent="0.25">
      <c r="B31">
        <v>655205</v>
      </c>
      <c r="C31">
        <v>1937176</v>
      </c>
      <c r="D31">
        <v>5156014</v>
      </c>
      <c r="E31">
        <f t="shared" si="6"/>
        <v>0.12707587683043528</v>
      </c>
      <c r="F31">
        <f t="shared" si="7"/>
        <v>2.9565952640776549</v>
      </c>
      <c r="G31">
        <f t="shared" si="8"/>
        <v>7.8693141841103165</v>
      </c>
    </row>
    <row r="32" spans="1:7" x14ac:dyDescent="0.25">
      <c r="B32">
        <v>648606</v>
      </c>
      <c r="C32">
        <v>1973125</v>
      </c>
      <c r="D32">
        <v>5193029</v>
      </c>
      <c r="E32">
        <f t="shared" si="6"/>
        <v>0.12489936027701752</v>
      </c>
      <c r="F32">
        <f t="shared" si="7"/>
        <v>3.0421010598113494</v>
      </c>
      <c r="G32">
        <f t="shared" si="8"/>
        <v>8.0064461321665235</v>
      </c>
    </row>
    <row r="33" spans="1:7" x14ac:dyDescent="0.25">
      <c r="B33">
        <v>650106</v>
      </c>
      <c r="C33">
        <v>1904447</v>
      </c>
      <c r="D33">
        <v>5019872</v>
      </c>
      <c r="E33">
        <f t="shared" si="6"/>
        <v>0.12950648940849488</v>
      </c>
      <c r="F33">
        <f t="shared" si="7"/>
        <v>2.9294407373566771</v>
      </c>
      <c r="G33">
        <f t="shared" si="8"/>
        <v>7.7216207818417306</v>
      </c>
    </row>
    <row r="34" spans="1:7" x14ac:dyDescent="0.25">
      <c r="B34">
        <v>714725</v>
      </c>
      <c r="C34">
        <v>2149789</v>
      </c>
      <c r="D34">
        <v>5118142</v>
      </c>
      <c r="E34">
        <f t="shared" si="6"/>
        <v>0.13964540256991698</v>
      </c>
      <c r="F34">
        <f t="shared" si="7"/>
        <v>3.0078547693168702</v>
      </c>
      <c r="G34">
        <f t="shared" si="8"/>
        <v>7.1609947882052536</v>
      </c>
    </row>
    <row r="35" spans="1:7" x14ac:dyDescent="0.25">
      <c r="B35">
        <v>712859</v>
      </c>
      <c r="C35">
        <v>2023920</v>
      </c>
      <c r="D35">
        <v>5181332</v>
      </c>
      <c r="E35">
        <f t="shared" si="6"/>
        <v>0.13758218929032148</v>
      </c>
      <c r="F35">
        <f t="shared" si="7"/>
        <v>2.839158936058884</v>
      </c>
      <c r="G35">
        <f t="shared" si="8"/>
        <v>7.2683826675401448</v>
      </c>
    </row>
    <row r="37" spans="1:7" x14ac:dyDescent="0.25">
      <c r="A37" t="s">
        <v>27</v>
      </c>
      <c r="B37">
        <f t="shared" ref="B37:G37" si="9">AVERAGE(B30:B35)</f>
        <v>704971.16666666663</v>
      </c>
      <c r="C37">
        <f t="shared" si="9"/>
        <v>2107844.6666666665</v>
      </c>
      <c r="D37">
        <f t="shared" si="9"/>
        <v>5488074.666666667</v>
      </c>
      <c r="E37">
        <f t="shared" si="9"/>
        <v>0.129259613346138</v>
      </c>
      <c r="F37">
        <f t="shared" si="9"/>
        <v>2.9848500751764639</v>
      </c>
      <c r="G37">
        <f t="shared" si="9"/>
        <v>7.764143143273774</v>
      </c>
    </row>
    <row r="38" spans="1:7" x14ac:dyDescent="0.25">
      <c r="A38" t="s">
        <v>28</v>
      </c>
      <c r="B38">
        <f t="shared" ref="B38:G38" si="10">STDEV(B30:B35)</f>
        <v>76644.443100375298</v>
      </c>
      <c r="C38">
        <f t="shared" si="10"/>
        <v>283123.30313180934</v>
      </c>
      <c r="D38">
        <f t="shared" si="10"/>
        <v>870333.23363403103</v>
      </c>
      <c r="E38">
        <f t="shared" si="10"/>
        <v>8.4262745664053663E-3</v>
      </c>
      <c r="F38">
        <f t="shared" si="10"/>
        <v>0.10112568591722015</v>
      </c>
      <c r="G38">
        <f t="shared" si="10"/>
        <v>0.51215509387159053</v>
      </c>
    </row>
    <row r="39" spans="1:7" x14ac:dyDescent="0.25">
      <c r="A39" t="s">
        <v>23</v>
      </c>
      <c r="B39">
        <f t="shared" ref="B39:G39" si="11">(B38/B37)*100</f>
        <v>10.87199685949926</v>
      </c>
      <c r="C39">
        <f t="shared" si="11"/>
        <v>13.431886495675172</v>
      </c>
      <c r="D39">
        <f t="shared" si="11"/>
        <v>15.858625957118253</v>
      </c>
      <c r="E39">
        <f t="shared" si="11"/>
        <v>6.5188765061837666</v>
      </c>
      <c r="F39">
        <f t="shared" si="11"/>
        <v>3.3879653372955967</v>
      </c>
      <c r="G39">
        <f t="shared" si="11"/>
        <v>6.5964148834025602</v>
      </c>
    </row>
    <row r="41" spans="1:7" x14ac:dyDescent="0.25">
      <c r="A41" t="s">
        <v>29</v>
      </c>
    </row>
    <row r="42" spans="1:7" x14ac:dyDescent="0.25">
      <c r="A42" t="s">
        <v>27</v>
      </c>
      <c r="B42">
        <f t="shared" ref="B42:G42" si="12">AVERAGE(B31:B35)</f>
        <v>676300.2</v>
      </c>
      <c r="C42">
        <f t="shared" si="12"/>
        <v>1997691.4</v>
      </c>
      <c r="D42">
        <f t="shared" si="12"/>
        <v>5133677.8</v>
      </c>
      <c r="E42">
        <f t="shared" si="12"/>
        <v>0.13174186367523724</v>
      </c>
      <c r="F42">
        <f t="shared" si="12"/>
        <v>2.9550301533242873</v>
      </c>
      <c r="G42">
        <f t="shared" si="12"/>
        <v>7.6053517107727941</v>
      </c>
    </row>
    <row r="43" spans="1:7" x14ac:dyDescent="0.25">
      <c r="A43" t="s">
        <v>28</v>
      </c>
      <c r="B43">
        <f t="shared" ref="B43:G43" si="13">STDEV(B31:B35)</f>
        <v>34318.811906882795</v>
      </c>
      <c r="C43">
        <f t="shared" si="13"/>
        <v>95892.855783421124</v>
      </c>
      <c r="D43">
        <f t="shared" si="13"/>
        <v>69795.262634365092</v>
      </c>
      <c r="E43">
        <f t="shared" si="13"/>
        <v>6.5223368981687044E-3</v>
      </c>
      <c r="F43">
        <f t="shared" si="13"/>
        <v>7.8190775643682126E-2</v>
      </c>
      <c r="G43">
        <f t="shared" si="13"/>
        <v>0.37251598281875381</v>
      </c>
    </row>
    <row r="44" spans="1:7" x14ac:dyDescent="0.25">
      <c r="A44" t="s">
        <v>23</v>
      </c>
      <c r="B44">
        <f t="shared" ref="B44:G44" si="14">(B43/B42)*100</f>
        <v>5.0744938278715273</v>
      </c>
      <c r="C44">
        <f t="shared" si="14"/>
        <v>4.8001836411480339</v>
      </c>
      <c r="D44">
        <f t="shared" si="14"/>
        <v>1.3595567418423706</v>
      </c>
      <c r="E44">
        <f t="shared" si="14"/>
        <v>4.950846083555648</v>
      </c>
      <c r="F44">
        <f t="shared" si="14"/>
        <v>2.6460229367108394</v>
      </c>
      <c r="G44">
        <f t="shared" si="14"/>
        <v>4.8980769987414785</v>
      </c>
    </row>
  </sheetData>
  <mergeCells count="2">
    <mergeCell ref="B12:D12"/>
    <mergeCell ref="E12:G12"/>
  </mergeCells>
  <hyperlinks>
    <hyperlink ref="B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Agilent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7890A_5975C</dc:creator>
  <cp:lastModifiedBy>7890A_5975C</cp:lastModifiedBy>
  <dcterms:created xsi:type="dcterms:W3CDTF">2013-08-12T20:06:45Z</dcterms:created>
  <dcterms:modified xsi:type="dcterms:W3CDTF">2013-08-15T19:04:34Z</dcterms:modified>
</cp:coreProperties>
</file>