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5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3" i="1" l="1"/>
  <c r="J12" i="1"/>
  <c r="J11" i="1"/>
  <c r="J10" i="1"/>
  <c r="I13" i="1"/>
  <c r="I12" i="1"/>
  <c r="I11" i="1"/>
  <c r="I10" i="1"/>
  <c r="H13" i="1"/>
  <c r="H12" i="1"/>
  <c r="H11" i="1"/>
  <c r="H10" i="1"/>
  <c r="D13" i="1"/>
  <c r="D12" i="1"/>
  <c r="D11" i="1"/>
  <c r="D10" i="1"/>
</calcChain>
</file>

<file path=xl/sharedStrings.xml><?xml version="1.0" encoding="utf-8"?>
<sst xmlns="http://schemas.openxmlformats.org/spreadsheetml/2006/main" count="23" uniqueCount="18">
  <si>
    <t>Sample Run</t>
  </si>
  <si>
    <t>Rabbit Cecum Analysis</t>
  </si>
  <si>
    <t>H2O added (uL)</t>
  </si>
  <si>
    <t>Cecum mass (mg)</t>
  </si>
  <si>
    <t>40i</t>
  </si>
  <si>
    <t>17C</t>
  </si>
  <si>
    <t>Concentration (mg uL^-1)</t>
  </si>
  <si>
    <t>*Based on Quantitation Results conducted on 17 July 2013</t>
  </si>
  <si>
    <t>Date</t>
  </si>
  <si>
    <t>Operator</t>
  </si>
  <si>
    <t>Douglas Martins</t>
  </si>
  <si>
    <t>Contact</t>
  </si>
  <si>
    <t>dkm18@psu.edu</t>
  </si>
  <si>
    <t>Acetic Acid</t>
  </si>
  <si>
    <t>Propanoic Acid</t>
  </si>
  <si>
    <t>Butanoic Acid</t>
  </si>
  <si>
    <t>Peak Area</t>
  </si>
  <si>
    <t>Column Loading* (pmol)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</si>
</sst>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5" fontId="0" fillId="0" borderId="0" xfId="0" applyNumberFormat="1"/>
    <xf numFmtId="15" fontId="2" fillId="0" borderId="0" xfId="1" applyNumberFormat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km18@p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abSelected="1" topLeftCell="D1" workbookViewId="0">
      <selection activeCell="A3" sqref="A3:J15"/>
    </sheetView>
  </sheetViews>
  <sheetFormatPr defaultRowHeight="15" x14ac:dyDescent="0.25"/>
  <cols>
    <col min="1" max="1" width="12.28515625" customWidth="1"/>
    <col min="2" max="2" width="17" customWidth="1"/>
    <col min="3" max="3" width="15.5703125" customWidth="1"/>
    <col min="4" max="4" width="23.28515625" customWidth="1"/>
    <col min="5" max="5" width="12" customWidth="1"/>
    <col min="6" max="6" width="14.5703125" customWidth="1"/>
    <col min="7" max="7" width="14" customWidth="1"/>
    <col min="8" max="8" width="13.7109375" customWidth="1"/>
    <col min="9" max="9" width="15.42578125" customWidth="1"/>
    <col min="10" max="10" width="13.7109375" customWidth="1"/>
    <col min="11" max="11" width="12.7109375" customWidth="1"/>
    <col min="12" max="12" width="17" customWidth="1"/>
    <col min="13" max="13" width="14.140625" customWidth="1"/>
  </cols>
  <sheetData>
    <row r="3" spans="1:13" x14ac:dyDescent="0.25">
      <c r="A3" t="s">
        <v>1</v>
      </c>
    </row>
    <row r="4" spans="1:13" x14ac:dyDescent="0.25">
      <c r="A4" t="s">
        <v>8</v>
      </c>
      <c r="B4" s="2">
        <v>41474</v>
      </c>
    </row>
    <row r="5" spans="1:13" x14ac:dyDescent="0.25">
      <c r="A5" t="s">
        <v>9</v>
      </c>
      <c r="B5" s="2" t="s">
        <v>10</v>
      </c>
    </row>
    <row r="6" spans="1:13" x14ac:dyDescent="0.25">
      <c r="A6" t="s">
        <v>11</v>
      </c>
      <c r="B6" s="3" t="s">
        <v>12</v>
      </c>
    </row>
    <row r="7" spans="1:13" x14ac:dyDescent="0.25">
      <c r="B7" s="3"/>
    </row>
    <row r="8" spans="1:13" x14ac:dyDescent="0.25">
      <c r="A8" s="19" t="s">
        <v>0</v>
      </c>
      <c r="B8" s="10" t="s">
        <v>3</v>
      </c>
      <c r="C8" s="10" t="s">
        <v>2</v>
      </c>
      <c r="D8" s="10" t="s">
        <v>6</v>
      </c>
      <c r="E8" s="5" t="s">
        <v>16</v>
      </c>
      <c r="F8" s="6"/>
      <c r="G8" s="7"/>
      <c r="H8" s="5" t="s">
        <v>17</v>
      </c>
      <c r="I8" s="6"/>
      <c r="J8" s="7"/>
      <c r="K8" s="4"/>
      <c r="L8" s="4"/>
      <c r="M8" s="4"/>
    </row>
    <row r="9" spans="1:13" s="1" customFormat="1" ht="15.75" thickBot="1" x14ac:dyDescent="0.3">
      <c r="A9" s="20"/>
      <c r="B9" s="11"/>
      <c r="C9" s="11"/>
      <c r="D9" s="11"/>
      <c r="E9" s="8" t="s">
        <v>13</v>
      </c>
      <c r="F9" s="9" t="s">
        <v>14</v>
      </c>
      <c r="G9" s="18" t="s">
        <v>15</v>
      </c>
      <c r="H9" s="8" t="s">
        <v>13</v>
      </c>
      <c r="I9" s="9" t="s">
        <v>14</v>
      </c>
      <c r="J9" s="18" t="s">
        <v>15</v>
      </c>
    </row>
    <row r="10" spans="1:13" ht="15.75" thickTop="1" x14ac:dyDescent="0.25">
      <c r="A10" s="21" t="s">
        <v>4</v>
      </c>
      <c r="B10" s="12">
        <v>31.3</v>
      </c>
      <c r="C10" s="12">
        <v>313</v>
      </c>
      <c r="D10" s="12">
        <f>B10/C10</f>
        <v>0.1</v>
      </c>
      <c r="E10" s="12">
        <v>222640</v>
      </c>
      <c r="F10" s="15">
        <v>39893</v>
      </c>
      <c r="G10" s="16">
        <v>34365</v>
      </c>
      <c r="H10" s="12">
        <f>(E10*0.00010648)+22.95</f>
        <v>46.6567072</v>
      </c>
      <c r="I10" s="15">
        <f>(G10*0.00016998)+14.16</f>
        <v>20.001362700000001</v>
      </c>
      <c r="J10" s="16">
        <f>(G10*0.000068728)+10.82</f>
        <v>13.181837720000001</v>
      </c>
    </row>
    <row r="11" spans="1:13" x14ac:dyDescent="0.25">
      <c r="A11" s="21" t="s">
        <v>4</v>
      </c>
      <c r="B11" s="12">
        <v>17.8</v>
      </c>
      <c r="C11" s="12">
        <v>178</v>
      </c>
      <c r="D11" s="12">
        <f t="shared" ref="D11:D13" si="0">B11/C11</f>
        <v>0.1</v>
      </c>
      <c r="E11" s="12">
        <v>216452</v>
      </c>
      <c r="F11" s="15">
        <v>31960</v>
      </c>
      <c r="G11" s="16">
        <v>36258</v>
      </c>
      <c r="H11" s="12">
        <f t="shared" ref="H11:H13" si="1">(E11*0.00010648)+22.95</f>
        <v>45.99780896</v>
      </c>
      <c r="I11" s="15">
        <f t="shared" ref="I11:I13" si="2">(G11*0.00016998)+14.16</f>
        <v>20.323134840000002</v>
      </c>
      <c r="J11" s="16">
        <f t="shared" ref="J11:J13" si="3">(G11*0.000068728)+10.82</f>
        <v>13.311939824</v>
      </c>
    </row>
    <row r="12" spans="1:13" x14ac:dyDescent="0.25">
      <c r="A12" s="21" t="s">
        <v>5</v>
      </c>
      <c r="B12" s="12">
        <v>54.4</v>
      </c>
      <c r="C12" s="12">
        <v>544</v>
      </c>
      <c r="D12" s="12">
        <f t="shared" si="0"/>
        <v>9.9999999999999992E-2</v>
      </c>
      <c r="E12" s="12">
        <v>345788</v>
      </c>
      <c r="F12" s="15">
        <v>39972</v>
      </c>
      <c r="G12" s="16">
        <v>24304</v>
      </c>
      <c r="H12" s="12">
        <f t="shared" si="1"/>
        <v>59.769506239999998</v>
      </c>
      <c r="I12" s="15">
        <f t="shared" si="2"/>
        <v>18.291193920000001</v>
      </c>
      <c r="J12" s="16">
        <f t="shared" si="3"/>
        <v>12.490365312</v>
      </c>
    </row>
    <row r="13" spans="1:13" x14ac:dyDescent="0.25">
      <c r="A13" s="22" t="s">
        <v>5</v>
      </c>
      <c r="B13" s="13">
        <v>15.8</v>
      </c>
      <c r="C13" s="13">
        <v>158</v>
      </c>
      <c r="D13" s="13">
        <f t="shared" si="0"/>
        <v>0.1</v>
      </c>
      <c r="E13" s="13">
        <v>218862</v>
      </c>
      <c r="F13" s="14">
        <v>34756</v>
      </c>
      <c r="G13" s="17">
        <v>22388</v>
      </c>
      <c r="H13" s="13">
        <f t="shared" si="1"/>
        <v>46.254425760000004</v>
      </c>
      <c r="I13" s="14">
        <f t="shared" si="2"/>
        <v>17.965512239999999</v>
      </c>
      <c r="J13" s="17">
        <f t="shared" si="3"/>
        <v>12.358682464000001</v>
      </c>
    </row>
    <row r="15" spans="1:13" x14ac:dyDescent="0.25">
      <c r="A15" t="s">
        <v>7</v>
      </c>
    </row>
  </sheetData>
  <mergeCells count="7">
    <mergeCell ref="E8:G8"/>
    <mergeCell ref="H8:J8"/>
    <mergeCell ref="K8:M8"/>
    <mergeCell ref="A8:A9"/>
    <mergeCell ref="B8:B9"/>
    <mergeCell ref="C8:C9"/>
    <mergeCell ref="D8:D9"/>
  </mergeCells>
  <hyperlinks>
    <hyperlink ref="B6" r:id="rId1"/>
  </hyperlinks>
  <pageMargins left="0.25" right="0.25" top="0.75" bottom="0.75" header="0.3" footer="0.3"/>
  <pageSetup scale="6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Agilent Technologies,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7890A_5975C</dc:creator>
  <cp:lastModifiedBy>7890A_5975C</cp:lastModifiedBy>
  <cp:lastPrinted>2013-08-12T19:38:34Z</cp:lastPrinted>
  <dcterms:created xsi:type="dcterms:W3CDTF">2013-08-12T19:11:47Z</dcterms:created>
  <dcterms:modified xsi:type="dcterms:W3CDTF">2013-08-12T19:40:50Z</dcterms:modified>
</cp:coreProperties>
</file>